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on\Desktop\2024\CTA_PUBLICA_24\4.TRIM\"/>
    </mc:Choice>
  </mc:AlternateContent>
  <xr:revisionPtr revIDLastSave="0" documentId="13_ncr:1_{53DD4DCC-94A6-4353-811E-8EDFC6A90AFB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28860" yWindow="3780" windowWidth="28920" windowHeight="15720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EAEPE_COG!$A$1:$I$88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31" i="1"/>
  <c r="H15" i="1"/>
  <c r="H13" i="1"/>
  <c r="G17" i="1"/>
  <c r="F17" i="1"/>
  <c r="D17" i="1"/>
  <c r="C17" i="1"/>
  <c r="G27" i="1"/>
  <c r="F27" i="1"/>
  <c r="E27" i="1"/>
  <c r="H27" i="1" s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H37" i="1" l="1"/>
  <c r="E37" i="1"/>
  <c r="E17" i="1"/>
  <c r="H17" i="1" s="1"/>
  <c r="G81" i="1"/>
  <c r="F81" i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<sst xmlns="http://schemas.openxmlformats.org/spreadsheetml/2006/main" count="93" uniqueCount="93">
  <si>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</si>
  <si>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</si>
  <si>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</si>
  <si>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</si>
  <si>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</si>
  <si>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</si>
  <si>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</si>
  <si>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</si>
  <si>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</si>
  <si>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</si>
  <si>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</si>
  <si>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</si>
  <si>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</si>
  <si>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</si>
  <si>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</si>
  <si>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</si>
  <si>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</si>
  <si>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</si>
  <si>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</si>
  <si>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</si>
  <si>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</si>
  <si>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</si>
  <si>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</si>
  <si>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</si>
  <si>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</si>
  <si>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</si>
  <si>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</si>
  <si>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</si>
  <si>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</si>
  <si>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</si>
  <si>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</si>
  <si>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</si>
  <si>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</si>
  <si>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</si>
  <si>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</si>
  <si>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</si>
  <si>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</si>
  <si>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</si>
  <si>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</si>
  <si>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</si>
  <si>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</si>
  <si>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</si>
  <si>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</si>
  <si>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</si>
  <si>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</si>
  <si>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</si>
  <si>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</si>
  <si>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</si>
  <si>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</si>
  <si>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</si>
  <si>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</si>
  <si>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</si>
  <si>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</si>
  <si>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</si>
  <si>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</si>
  <si>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</si>
  <si>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</si>
  <si>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</si>
  <si>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</si>
  <si>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</si>
  <si>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</si>
  <si>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</si>
  <si>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</si>
  <si>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</si>
  <si>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</si>
  <si>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</si>
  <si>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</si>
  <si>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</si>
  <si>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</si>
  <si>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</si>
  <si>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</si>
  <si>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</si>
  <si>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</si>
  <si>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</si>
  <si>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</si>
  <si>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</si>
  <si>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</si>
  <si>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</si>
  <si>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</si>
  <si>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</si>
  <si>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</si>
  <si>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</si>
  <si>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</si>
  <si>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</si>
  <si>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</si>
  <si>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</si>
  <si>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TRIBUNAL ESTATAL ELECTORAL</t>
  </si>
  <si>
    <t>Del 01 de Enero al 31 de Diciembre de 2024</t>
  </si>
  <si>
    <t>“Bajo protesta de decir verdad declaramos que los Estados Financieros y sus notas, son razonablemente correctos y son responsabilidad del emisor.”</t>
  </si>
  <si>
    <t>MTRA. SOCORRO ROXANA GARCÍA MORENO</t>
  </si>
  <si>
    <t xml:space="preserve">           MAGISTRADA PRESIDENTA</t>
  </si>
  <si>
    <t>COORDINADORA ADMINISTRATIVA</t>
  </si>
  <si>
    <t>C.P. NANCY OCHOA DE LOS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</si>
</sst>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1D1C1D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view="pageBreakPreview" zoomScale="60" zoomScaleNormal="90" workbookViewId="0">
      <selection activeCell="N16" sqref="N16"/>
    </sheetView>
  </sheetViews>
  <sheetFormatPr baseColWidth="10" defaultColWidth="11.42578125" defaultRowHeight="12" x14ac:dyDescent="0.2"/>
  <cols>
    <col min="1" max="1" width="4.5703125" style="1" customWidth="1"/>
    <col min="2" max="2" width="58.5703125" style="1" customWidth="1"/>
    <col min="3" max="4" width="16.140625" style="1" customWidth="1"/>
    <col min="5" max="5" width="16.85546875" style="1" customWidth="1"/>
    <col min="6" max="8" width="14.5703125" style="1" customWidth="1"/>
    <col min="9" max="9" width="4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8" t="s">
        <v>86</v>
      </c>
      <c r="C2" s="29"/>
      <c r="D2" s="29"/>
      <c r="E2" s="29"/>
      <c r="F2" s="29"/>
      <c r="G2" s="29"/>
      <c r="H2" s="30"/>
    </row>
    <row r="3" spans="2:9" x14ac:dyDescent="0.2">
      <c r="B3" s="31" t="s">
        <v>1</v>
      </c>
      <c r="C3" s="32"/>
      <c r="D3" s="32"/>
      <c r="E3" s="32"/>
      <c r="F3" s="32"/>
      <c r="G3" s="32"/>
      <c r="H3" s="33"/>
    </row>
    <row r="4" spans="2:9" x14ac:dyDescent="0.2">
      <c r="B4" s="31" t="s">
        <v>2</v>
      </c>
      <c r="C4" s="32"/>
      <c r="D4" s="32"/>
      <c r="E4" s="32"/>
      <c r="F4" s="32"/>
      <c r="G4" s="32"/>
      <c r="H4" s="33"/>
    </row>
    <row r="5" spans="2:9" ht="12.75" thickBot="1" x14ac:dyDescent="0.25">
      <c r="B5" s="34" t="s">
        <v>87</v>
      </c>
      <c r="C5" s="35"/>
      <c r="D5" s="35"/>
      <c r="E5" s="35"/>
      <c r="F5" s="35"/>
      <c r="G5" s="35"/>
      <c r="H5" s="36"/>
    </row>
    <row r="6" spans="2:9" ht="12.75" thickBot="1" x14ac:dyDescent="0.25">
      <c r="B6" s="37" t="s">
        <v>3</v>
      </c>
      <c r="C6" s="40" t="s">
        <v>4</v>
      </c>
      <c r="D6" s="41"/>
      <c r="E6" s="41"/>
      <c r="F6" s="41"/>
      <c r="G6" s="42"/>
      <c r="H6" s="43" t="s">
        <v>5</v>
      </c>
    </row>
    <row r="7" spans="2:9" ht="47.1" customHeight="1" thickBot="1" x14ac:dyDescent="0.25">
      <c r="B7" s="38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4"/>
    </row>
    <row r="8" spans="2:9" ht="15.6" customHeight="1" thickBot="1" x14ac:dyDescent="0.25">
      <c r="B8" s="39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67318041.719999999</v>
      </c>
      <c r="D9" s="16">
        <f>SUM(D10:D16)</f>
        <v>-2300000</v>
      </c>
      <c r="E9" s="16">
        <f t="shared" ref="E9:E26" si="0">C9+D9</f>
        <v>65018041.719999999</v>
      </c>
      <c r="F9" s="16">
        <f>SUM(F10:F16)</f>
        <v>56444540.520000003</v>
      </c>
      <c r="G9" s="16">
        <f>SUM(G10:G16)</f>
        <v>56413052.510000005</v>
      </c>
      <c r="H9" s="16">
        <f t="shared" ref="H9:H40" si="1">E9-F9</f>
        <v>8573501.1999999955</v>
      </c>
    </row>
    <row r="10" spans="2:9" ht="12" customHeight="1" x14ac:dyDescent="0.2">
      <c r="B10" s="11" t="s">
        <v>14</v>
      </c>
      <c r="C10" s="12">
        <v>17205480</v>
      </c>
      <c r="D10" s="13">
        <v>0</v>
      </c>
      <c r="E10" s="18">
        <f t="shared" si="0"/>
        <v>17205480</v>
      </c>
      <c r="F10" s="12">
        <v>16578626.59</v>
      </c>
      <c r="G10" s="12">
        <v>16578626.59</v>
      </c>
      <c r="H10" s="20">
        <f t="shared" si="1"/>
        <v>626853.41000000015</v>
      </c>
    </row>
    <row r="11" spans="2:9" ht="12" customHeight="1" x14ac:dyDescent="0.2">
      <c r="B11" s="11" t="s">
        <v>15</v>
      </c>
      <c r="C11" s="12">
        <v>5135692.88</v>
      </c>
      <c r="D11" s="13">
        <v>0</v>
      </c>
      <c r="E11" s="18">
        <f t="shared" si="0"/>
        <v>5135692.88</v>
      </c>
      <c r="F11" s="12">
        <v>4650271.76</v>
      </c>
      <c r="G11" s="12">
        <v>4650271.76</v>
      </c>
      <c r="H11" s="20">
        <f t="shared" si="1"/>
        <v>485421.12000000011</v>
      </c>
    </row>
    <row r="12" spans="2:9" ht="12" customHeight="1" x14ac:dyDescent="0.2">
      <c r="B12" s="11" t="s">
        <v>16</v>
      </c>
      <c r="C12" s="12">
        <v>28680649.739999998</v>
      </c>
      <c r="D12" s="13">
        <v>0</v>
      </c>
      <c r="E12" s="18">
        <f t="shared" si="0"/>
        <v>28680649.739999998</v>
      </c>
      <c r="F12" s="12">
        <v>26955269.77</v>
      </c>
      <c r="G12" s="12">
        <v>26955269.77</v>
      </c>
      <c r="H12" s="20">
        <f t="shared" si="1"/>
        <v>1725379.9699999988</v>
      </c>
    </row>
    <row r="13" spans="2:9" ht="12" customHeight="1" x14ac:dyDescent="0.2">
      <c r="B13" s="11" t="s">
        <v>17</v>
      </c>
      <c r="C13" s="12">
        <v>6479994.4199999999</v>
      </c>
      <c r="D13" s="13">
        <v>272830.74</v>
      </c>
      <c r="E13" s="18">
        <f>C13+D13</f>
        <v>6752825.1600000001</v>
      </c>
      <c r="F13" s="12">
        <v>5780710.0700000003</v>
      </c>
      <c r="G13" s="12">
        <v>5749222.0599999996</v>
      </c>
      <c r="H13" s="20">
        <f t="shared" si="1"/>
        <v>972115.08999999985</v>
      </c>
    </row>
    <row r="14" spans="2:9" ht="12" customHeight="1" x14ac:dyDescent="0.2">
      <c r="B14" s="11" t="s">
        <v>18</v>
      </c>
      <c r="C14" s="12">
        <v>7367918.2000000002</v>
      </c>
      <c r="D14" s="13">
        <v>-278524.26</v>
      </c>
      <c r="E14" s="18">
        <f t="shared" si="0"/>
        <v>7089393.9400000004</v>
      </c>
      <c r="F14" s="12">
        <v>2337012.73</v>
      </c>
      <c r="G14" s="12">
        <v>2337012.73</v>
      </c>
      <c r="H14" s="20">
        <f t="shared" si="1"/>
        <v>4752381.2100000009</v>
      </c>
    </row>
    <row r="15" spans="2:9" ht="12" customHeight="1" x14ac:dyDescent="0.2">
      <c r="B15" s="11" t="s">
        <v>19</v>
      </c>
      <c r="C15" s="12">
        <v>2294306.48</v>
      </c>
      <c r="D15" s="13">
        <v>-2294306.48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154000</v>
      </c>
      <c r="D16" s="13">
        <v>0</v>
      </c>
      <c r="E16" s="18">
        <f t="shared" si="0"/>
        <v>154000</v>
      </c>
      <c r="F16" s="12">
        <v>142649.60000000001</v>
      </c>
      <c r="G16" s="12">
        <v>142649.60000000001</v>
      </c>
      <c r="H16" s="20">
        <f t="shared" si="1"/>
        <v>11350.399999999994</v>
      </c>
    </row>
    <row r="17" spans="2:8" ht="24" customHeight="1" x14ac:dyDescent="0.2">
      <c r="B17" s="6" t="s">
        <v>21</v>
      </c>
      <c r="C17" s="16">
        <f>SUM(C18:C26)</f>
        <v>2807066.0900000003</v>
      </c>
      <c r="D17" s="16">
        <f>SUM(D18:D26)</f>
        <v>82759.030000000028</v>
      </c>
      <c r="E17" s="16">
        <f t="shared" si="0"/>
        <v>2889825.12</v>
      </c>
      <c r="F17" s="16">
        <f>SUM(F18:F26)</f>
        <v>2889825.1199999992</v>
      </c>
      <c r="G17" s="16">
        <f>SUM(G18:G26)</f>
        <v>2889825.1199999992</v>
      </c>
      <c r="H17" s="16">
        <f t="shared" si="1"/>
        <v>0</v>
      </c>
    </row>
    <row r="18" spans="2:8" ht="24" x14ac:dyDescent="0.2">
      <c r="B18" s="9" t="s">
        <v>22</v>
      </c>
      <c r="C18" s="12">
        <v>932714.1</v>
      </c>
      <c r="D18" s="13">
        <v>141083.46</v>
      </c>
      <c r="E18" s="18">
        <f t="shared" si="0"/>
        <v>1073797.56</v>
      </c>
      <c r="F18" s="12">
        <v>1073797.56</v>
      </c>
      <c r="G18" s="12">
        <v>1073797.56</v>
      </c>
      <c r="H18" s="20">
        <f t="shared" si="1"/>
        <v>0</v>
      </c>
    </row>
    <row r="19" spans="2:8" ht="12" customHeight="1" x14ac:dyDescent="0.2">
      <c r="B19" s="9" t="s">
        <v>23</v>
      </c>
      <c r="C19" s="12">
        <v>881850.6</v>
      </c>
      <c r="D19" s="13">
        <v>403648.32</v>
      </c>
      <c r="E19" s="18">
        <f t="shared" si="0"/>
        <v>1285498.92</v>
      </c>
      <c r="F19" s="12">
        <v>1285498.92</v>
      </c>
      <c r="G19" s="12">
        <v>1285498.92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113340.79</v>
      </c>
      <c r="D21" s="13">
        <v>-26982.81</v>
      </c>
      <c r="E21" s="18">
        <f t="shared" si="0"/>
        <v>86357.98</v>
      </c>
      <c r="F21" s="12">
        <v>86357.98</v>
      </c>
      <c r="G21" s="12">
        <v>86357.98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17812</v>
      </c>
      <c r="D22" s="13">
        <v>-9081.9500000000007</v>
      </c>
      <c r="E22" s="18">
        <f t="shared" si="0"/>
        <v>8730.0499999999993</v>
      </c>
      <c r="F22" s="12">
        <v>8730.0499999999993</v>
      </c>
      <c r="G22" s="12">
        <v>8730.0499999999993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409492</v>
      </c>
      <c r="D23" s="13">
        <v>-178061.7</v>
      </c>
      <c r="E23" s="18">
        <f t="shared" si="0"/>
        <v>231430.3</v>
      </c>
      <c r="F23" s="12">
        <v>231430.3</v>
      </c>
      <c r="G23" s="12">
        <v>231430.3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87887</v>
      </c>
      <c r="D24" s="13">
        <v>-5106.99</v>
      </c>
      <c r="E24" s="18">
        <f t="shared" si="0"/>
        <v>82780.009999999995</v>
      </c>
      <c r="F24" s="12">
        <v>82780.009999999995</v>
      </c>
      <c r="G24" s="12">
        <v>82780.009999999995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363969.6</v>
      </c>
      <c r="D26" s="13">
        <v>-242739.3</v>
      </c>
      <c r="E26" s="18">
        <f t="shared" si="0"/>
        <v>121230.29999999999</v>
      </c>
      <c r="F26" s="12">
        <v>121230.3</v>
      </c>
      <c r="G26" s="12">
        <v>121230.3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16848884.190000001</v>
      </c>
      <c r="D27" s="16">
        <f>SUM(D28:D36)</f>
        <v>1430226.54</v>
      </c>
      <c r="E27" s="16">
        <f>D27+C27</f>
        <v>18279110.73</v>
      </c>
      <c r="F27" s="16">
        <f>SUM(F28:F36)</f>
        <v>14416488.99</v>
      </c>
      <c r="G27" s="16">
        <f>SUM(G28:G36)</f>
        <v>14243436.890000001</v>
      </c>
      <c r="H27" s="16">
        <f t="shared" si="1"/>
        <v>3862621.74</v>
      </c>
    </row>
    <row r="28" spans="2:8" x14ac:dyDescent="0.2">
      <c r="B28" s="9" t="s">
        <v>32</v>
      </c>
      <c r="C28" s="12">
        <v>968532</v>
      </c>
      <c r="D28" s="13">
        <v>114886.86</v>
      </c>
      <c r="E28" s="18">
        <f t="shared" ref="E28:E36" si="2">C28+D28</f>
        <v>1083418.8600000001</v>
      </c>
      <c r="F28" s="12">
        <v>882350.07999999996</v>
      </c>
      <c r="G28" s="12">
        <v>874189.98</v>
      </c>
      <c r="H28" s="20">
        <f t="shared" si="1"/>
        <v>201068.78000000014</v>
      </c>
    </row>
    <row r="29" spans="2:8" x14ac:dyDescent="0.2">
      <c r="B29" s="9" t="s">
        <v>33</v>
      </c>
      <c r="C29" s="12">
        <v>594529.9</v>
      </c>
      <c r="D29" s="13">
        <v>54265.84</v>
      </c>
      <c r="E29" s="18">
        <f t="shared" si="2"/>
        <v>648795.74</v>
      </c>
      <c r="F29" s="12">
        <v>606618.75</v>
      </c>
      <c r="G29" s="12">
        <v>578026.75</v>
      </c>
      <c r="H29" s="20">
        <f t="shared" si="1"/>
        <v>42176.989999999991</v>
      </c>
    </row>
    <row r="30" spans="2:8" ht="12" customHeight="1" x14ac:dyDescent="0.2">
      <c r="B30" s="9" t="s">
        <v>34</v>
      </c>
      <c r="C30" s="12">
        <v>1494538.35</v>
      </c>
      <c r="D30" s="13">
        <v>1489409.91</v>
      </c>
      <c r="E30" s="18">
        <f t="shared" si="2"/>
        <v>2983948.26</v>
      </c>
      <c r="F30" s="12">
        <v>1128272.1499999999</v>
      </c>
      <c r="G30" s="12">
        <v>997772.15</v>
      </c>
      <c r="H30" s="20">
        <f t="shared" si="1"/>
        <v>1855676.1099999999</v>
      </c>
    </row>
    <row r="31" spans="2:8" x14ac:dyDescent="0.2">
      <c r="B31" s="9" t="s">
        <v>35</v>
      </c>
      <c r="C31" s="12">
        <v>179705.15</v>
      </c>
      <c r="D31" s="13">
        <v>21434.87</v>
      </c>
      <c r="E31" s="18">
        <f t="shared" si="2"/>
        <v>201140.02</v>
      </c>
      <c r="F31" s="12">
        <v>190090.34</v>
      </c>
      <c r="G31" s="12">
        <v>190090.34</v>
      </c>
      <c r="H31" s="20">
        <f t="shared" si="1"/>
        <v>11049.679999999993</v>
      </c>
    </row>
    <row r="32" spans="2:8" ht="24" x14ac:dyDescent="0.2">
      <c r="B32" s="9" t="s">
        <v>36</v>
      </c>
      <c r="C32" s="12">
        <v>641389.80000000005</v>
      </c>
      <c r="D32" s="13">
        <v>-130689.3</v>
      </c>
      <c r="E32" s="18">
        <f t="shared" si="2"/>
        <v>510700.50000000006</v>
      </c>
      <c r="F32" s="12">
        <v>428000.75</v>
      </c>
      <c r="G32" s="12">
        <v>422200.75</v>
      </c>
      <c r="H32" s="20">
        <f t="shared" si="1"/>
        <v>82699.750000000058</v>
      </c>
    </row>
    <row r="33" spans="2:8" x14ac:dyDescent="0.2">
      <c r="B33" s="9" t="s">
        <v>37</v>
      </c>
      <c r="C33" s="12">
        <v>300000</v>
      </c>
      <c r="D33" s="13">
        <v>0</v>
      </c>
      <c r="E33" s="18">
        <f t="shared" si="2"/>
        <v>300000</v>
      </c>
      <c r="F33" s="12">
        <v>23200</v>
      </c>
      <c r="G33" s="12">
        <v>23200</v>
      </c>
      <c r="H33" s="20">
        <f t="shared" si="1"/>
        <v>276800</v>
      </c>
    </row>
    <row r="34" spans="2:8" x14ac:dyDescent="0.2">
      <c r="B34" s="9" t="s">
        <v>38</v>
      </c>
      <c r="C34" s="12">
        <v>1075394.8500000001</v>
      </c>
      <c r="D34" s="13">
        <v>-105677.96</v>
      </c>
      <c r="E34" s="18">
        <f t="shared" si="2"/>
        <v>969716.89000000013</v>
      </c>
      <c r="F34" s="12">
        <v>882416.02</v>
      </c>
      <c r="G34" s="12">
        <v>882416.02</v>
      </c>
      <c r="H34" s="20">
        <f t="shared" si="1"/>
        <v>87300.870000000112</v>
      </c>
    </row>
    <row r="35" spans="2:8" x14ac:dyDescent="0.2">
      <c r="B35" s="9" t="s">
        <v>39</v>
      </c>
      <c r="C35" s="12">
        <v>718942.65</v>
      </c>
      <c r="D35" s="13">
        <v>74563.820000000007</v>
      </c>
      <c r="E35" s="18">
        <f t="shared" si="2"/>
        <v>793506.47</v>
      </c>
      <c r="F35" s="12">
        <v>696620.07</v>
      </c>
      <c r="G35" s="12">
        <v>696620.07</v>
      </c>
      <c r="H35" s="20">
        <f t="shared" si="1"/>
        <v>96886.400000000023</v>
      </c>
    </row>
    <row r="36" spans="2:8" x14ac:dyDescent="0.2">
      <c r="B36" s="9" t="s">
        <v>40</v>
      </c>
      <c r="C36" s="12">
        <v>10875851.49</v>
      </c>
      <c r="D36" s="13">
        <v>-87967.5</v>
      </c>
      <c r="E36" s="18">
        <f t="shared" si="2"/>
        <v>10787883.99</v>
      </c>
      <c r="F36" s="12">
        <v>9578920.8300000001</v>
      </c>
      <c r="G36" s="12">
        <v>9578920.8300000001</v>
      </c>
      <c r="H36" s="20">
        <f t="shared" si="1"/>
        <v>1208963.1600000001</v>
      </c>
    </row>
    <row r="37" spans="2:8" ht="20.100000000000001" customHeight="1" x14ac:dyDescent="0.2">
      <c r="B37" s="7" t="s">
        <v>41</v>
      </c>
      <c r="C37" s="16">
        <f>SUM(C38:C46)</f>
        <v>500000</v>
      </c>
      <c r="D37" s="16">
        <f>SUM(D38:D46)</f>
        <v>-31771.79</v>
      </c>
      <c r="E37" s="16">
        <f>C37+D37</f>
        <v>468228.21</v>
      </c>
      <c r="F37" s="16">
        <f>SUM(F38:F46)</f>
        <v>148710.20000000001</v>
      </c>
      <c r="G37" s="16">
        <f>SUM(G38:G46)</f>
        <v>148710.20000000001</v>
      </c>
      <c r="H37" s="16">
        <f t="shared" si="1"/>
        <v>319518.01</v>
      </c>
    </row>
    <row r="38" spans="2:8" ht="12" customHeight="1" x14ac:dyDescent="0.2">
      <c r="B38" s="9" t="s">
        <v>42</v>
      </c>
      <c r="C38" s="12">
        <v>200000</v>
      </c>
      <c r="D38" s="13">
        <v>0</v>
      </c>
      <c r="E38" s="18">
        <f t="shared" ref="E38:E79" si="3">C38+D38</f>
        <v>200000</v>
      </c>
      <c r="F38" s="12">
        <v>16872.53</v>
      </c>
      <c r="G38" s="12">
        <v>16872.53</v>
      </c>
      <c r="H38" s="20">
        <f t="shared" si="1"/>
        <v>183127.47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300000</v>
      </c>
      <c r="D41" s="13">
        <v>-48706.12</v>
      </c>
      <c r="E41" s="18">
        <f t="shared" si="3"/>
        <v>251293.88</v>
      </c>
      <c r="F41" s="12">
        <v>114903.34</v>
      </c>
      <c r="G41" s="12">
        <v>114903.34</v>
      </c>
      <c r="H41" s="20">
        <f t="shared" ref="H41:H72" si="4">E41-F41</f>
        <v>136390.54</v>
      </c>
    </row>
    <row r="42" spans="2:8" ht="12" customHeight="1" x14ac:dyDescent="0.2">
      <c r="B42" s="9" t="s">
        <v>46</v>
      </c>
      <c r="C42" s="12">
        <v>0</v>
      </c>
      <c r="D42" s="13">
        <v>16934.330000000002</v>
      </c>
      <c r="E42" s="18">
        <f t="shared" si="3"/>
        <v>16934.330000000002</v>
      </c>
      <c r="F42" s="12">
        <v>16934.330000000002</v>
      </c>
      <c r="G42" s="12">
        <v>16934.330000000002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974000</v>
      </c>
      <c r="D47" s="16">
        <f>SUM(D48:D56)</f>
        <v>7037753.9500000002</v>
      </c>
      <c r="E47" s="16">
        <f t="shared" si="3"/>
        <v>8011753.9500000002</v>
      </c>
      <c r="F47" s="16">
        <f>SUM(F48:F56)</f>
        <v>6111106.6699999999</v>
      </c>
      <c r="G47" s="16">
        <f>SUM(G48:G56)</f>
        <v>6111106.6699999999</v>
      </c>
      <c r="H47" s="16">
        <f t="shared" si="4"/>
        <v>1900647.2800000003</v>
      </c>
    </row>
    <row r="48" spans="2:8" x14ac:dyDescent="0.2">
      <c r="B48" s="9" t="s">
        <v>52</v>
      </c>
      <c r="C48" s="12">
        <v>764000</v>
      </c>
      <c r="D48" s="13">
        <v>2106307.2200000002</v>
      </c>
      <c r="E48" s="18">
        <f t="shared" si="3"/>
        <v>2870307.22</v>
      </c>
      <c r="F48" s="12">
        <v>1036776.22</v>
      </c>
      <c r="G48" s="12">
        <v>1036776.22</v>
      </c>
      <c r="H48" s="20">
        <f t="shared" si="4"/>
        <v>1833531.0000000002</v>
      </c>
    </row>
    <row r="49" spans="2:8" x14ac:dyDescent="0.2">
      <c r="B49" s="9" t="s">
        <v>53</v>
      </c>
      <c r="C49" s="12">
        <v>50000</v>
      </c>
      <c r="D49" s="13">
        <v>-50000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2199116.2799999998</v>
      </c>
      <c r="E51" s="18">
        <f t="shared" si="3"/>
        <v>2199116.2799999998</v>
      </c>
      <c r="F51" s="12">
        <v>2132000</v>
      </c>
      <c r="G51" s="12">
        <v>2132000</v>
      </c>
      <c r="H51" s="20">
        <f t="shared" si="4"/>
        <v>67116.279999999795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160000</v>
      </c>
      <c r="D53" s="13">
        <v>-68393.279999999999</v>
      </c>
      <c r="E53" s="18">
        <f t="shared" si="3"/>
        <v>91606.720000000001</v>
      </c>
      <c r="F53" s="12">
        <v>91606.720000000001</v>
      </c>
      <c r="G53" s="12">
        <v>91606.720000000001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2850723.73</v>
      </c>
      <c r="E55" s="18">
        <f t="shared" si="3"/>
        <v>2850723.73</v>
      </c>
      <c r="F55" s="12">
        <v>2850723.73</v>
      </c>
      <c r="G55" s="12">
        <v>2850723.73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15175557.869999999</v>
      </c>
      <c r="E57" s="16">
        <f t="shared" si="3"/>
        <v>15175557.869999999</v>
      </c>
      <c r="F57" s="16">
        <f>SUM(F58:F60)</f>
        <v>3297.05</v>
      </c>
      <c r="G57" s="16">
        <f>SUM(G58:G60)</f>
        <v>3297.05</v>
      </c>
      <c r="H57" s="16">
        <f t="shared" si="4"/>
        <v>15172260.819999998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15175557.869999999</v>
      </c>
      <c r="E59" s="18">
        <f t="shared" si="3"/>
        <v>15175557.869999999</v>
      </c>
      <c r="F59" s="12">
        <v>3297.05</v>
      </c>
      <c r="G59" s="12">
        <v>3297.05</v>
      </c>
      <c r="H59" s="18">
        <f t="shared" si="4"/>
        <v>15172260.819999998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88447992</v>
      </c>
      <c r="D81" s="22">
        <f>SUM(D73,D69,D61,D57,D47,D37,D27,D17,D9)</f>
        <v>21394525.600000001</v>
      </c>
      <c r="E81" s="22">
        <f>C81+D81</f>
        <v>109842517.59999999</v>
      </c>
      <c r="F81" s="22">
        <f>SUM(F73,F69,F61,F57,F47,F37,F17,F27,F9)</f>
        <v>80013968.550000012</v>
      </c>
      <c r="G81" s="22">
        <f>SUM(G73,G69,G61,G57,G47,G37,G27,G17,G9)</f>
        <v>79809428.439999998</v>
      </c>
      <c r="H81" s="22">
        <f t="shared" si="5"/>
        <v>29828549.049999982</v>
      </c>
    </row>
    <row r="82" spans="2:8" ht="3.75" customHeight="1" x14ac:dyDescent="0.2"/>
    <row r="83" spans="2:8" s="23" customFormat="1" x14ac:dyDescent="0.2">
      <c r="B83" s="24" t="s">
        <v>88</v>
      </c>
      <c r="C83" s="25"/>
      <c r="D83" s="25"/>
      <c r="E83" s="25"/>
      <c r="F83" s="25"/>
    </row>
    <row r="84" spans="2:8" s="23" customFormat="1" x14ac:dyDescent="0.2">
      <c r="B84" s="25"/>
      <c r="C84" s="25"/>
      <c r="D84" s="25"/>
      <c r="E84" s="25"/>
      <c r="F84" s="25"/>
    </row>
    <row r="85" spans="2:8" s="23" customFormat="1" x14ac:dyDescent="0.2">
      <c r="B85" s="26"/>
      <c r="C85" s="25"/>
      <c r="D85" s="25"/>
      <c r="E85" s="25"/>
      <c r="F85" s="25"/>
    </row>
    <row r="86" spans="2:8" s="23" customFormat="1" x14ac:dyDescent="0.2">
      <c r="B86" s="25"/>
      <c r="C86" s="25"/>
      <c r="D86" s="25"/>
      <c r="E86" s="25"/>
      <c r="F86" s="25"/>
    </row>
    <row r="87" spans="2:8" s="23" customFormat="1" x14ac:dyDescent="0.2">
      <c r="B87" s="27" t="s">
        <v>89</v>
      </c>
      <c r="C87" s="27"/>
      <c r="D87" s="27"/>
      <c r="E87" s="27" t="s">
        <v>92</v>
      </c>
      <c r="F87" s="27"/>
    </row>
    <row r="88" spans="2:8" s="23" customFormat="1" x14ac:dyDescent="0.2">
      <c r="B88" s="27" t="s">
        <v>90</v>
      </c>
      <c r="C88" s="27"/>
      <c r="D88" s="27"/>
      <c r="E88" s="27" t="s">
        <v>91</v>
      </c>
      <c r="F88" s="27"/>
    </row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70866141732283472" right="0.70866141732283472" top="0.74803149606299213" bottom="0.74803149606299213" header="0.31496062992125984" footer="0.31496062992125984"/>
  <pageSetup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TEECH03</cp:lastModifiedBy>
  <cp:lastPrinted>2025-01-23T20:33:04Z</cp:lastPrinted>
  <dcterms:created xsi:type="dcterms:W3CDTF">2019-12-04T16:22:52Z</dcterms:created>
  <dcterms:modified xsi:type="dcterms:W3CDTF">2025-01-23T20:50:24Z</dcterms:modified>
</cp:coreProperties>
</file>